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825" windowWidth="8475" windowHeight="4725" tabRatio="686" activeTab="0"/>
  </bookViews>
  <sheets>
    <sheet name="第二基準給与履歴" sheetId="1" r:id="rId1"/>
    <sheet name="乗率表" sheetId="2" r:id="rId2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<sst xmlns="http://schemas.openxmlformats.org/spreadsheetml/2006/main" count="47" uniqueCount="45">
  <si>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 xml:space="preserve"> </t>
  </si>
  <si>
    <t>期間</t>
  </si>
  <si>
    <t>第二退職給付金</t>
  </si>
  <si>
    <t>利息付与額</t>
  </si>
  <si>
    <t>第二退職給付金乗率</t>
  </si>
  <si>
    <t>期間利息</t>
  </si>
  <si>
    <t>元利合計</t>
  </si>
  <si>
    <t>期間元金</t>
  </si>
  <si>
    <t>乗率</t>
  </si>
  <si>
    <t>利息付与率</t>
  </si>
  <si>
    <t>第二退職給付金乗率表</t>
  </si>
  <si>
    <t>在会月数
より</t>
  </si>
  <si>
    <t>在会月数
まで</t>
  </si>
  <si>
    <t>第二利息付与率</t>
  </si>
  <si>
    <t>適用開始年月</t>
  </si>
  <si>
    <t>適用終了年月</t>
  </si>
  <si>
    <t>＋</t>
  </si>
  <si>
    <t>第二掛金累計額</t>
  </si>
  <si>
    <t>）×</t>
  </si>
  <si>
    <t>＝　　（</t>
  </si>
  <si>
    <t>第二期間累計</t>
  </si>
  <si>
    <t>第二給与額</t>
  </si>
  <si>
    <r>
      <rPr>
        <b/>
        <sz val="11"/>
        <rFont val="ＭＳ Ｐゴシック"/>
        <family val="3"/>
      </rPr>
      <t>太枠のところを入力してください。</t>
    </r>
    <r>
      <rPr>
        <sz val="11"/>
        <rFont val="ＭＳ Ｐゴシック"/>
        <family val="3"/>
      </rPr>
      <t>（色付きの部分は自動計算されます。）</t>
    </r>
  </si>
  <si>
    <t>より日時点の
利息付与率</t>
  </si>
  <si>
    <t>より日（西暦）</t>
  </si>
  <si>
    <t>まで日（西暦）</t>
  </si>
  <si>
    <t>　　情報を入力します。</t>
  </si>
  <si>
    <t>①第二給与の給与額を加入当初から現在までの</t>
  </si>
  <si>
    <t>②途中に未加入期間がある場合も、給与額＝０</t>
  </si>
  <si>
    <t>　　として、入力してください。</t>
  </si>
  <si>
    <t>③日付の入力は、yyyy/mmの形式で入力すると、</t>
  </si>
  <si>
    <t>　　「yyyy年mm月」の形式で表示されます。</t>
  </si>
  <si>
    <t>④２行目以降の「より日」は、１つ前の「まで日」の</t>
  </si>
  <si>
    <t>⑤最後の「まで日」には、9999/12を入力します。</t>
  </si>
  <si>
    <t>　　の形式で入力し、「ENTER」キーを押してから</t>
  </si>
  <si>
    <t>このシートの使用手順</t>
  </si>
  <si>
    <r>
      <t>　　　　　　↓　　　</t>
    </r>
    <r>
      <rPr>
        <sz val="8"/>
        <rFont val="ＭＳ Ｐゴシック"/>
        <family val="3"/>
      </rPr>
      <t>※入力途中の状態では、ボタンが押せません。</t>
    </r>
  </si>
  <si>
    <r>
      <t>　　</t>
    </r>
    <r>
      <rPr>
        <b/>
        <sz val="10"/>
        <color indexed="10"/>
        <rFont val="ＭＳ Ｐゴシック"/>
        <family val="3"/>
      </rPr>
      <t>「計算」ボタン</t>
    </r>
    <r>
      <rPr>
        <sz val="10"/>
        <rFont val="ＭＳ Ｐゴシック"/>
        <family val="3"/>
      </rPr>
      <t>を押下して下さい。</t>
    </r>
  </si>
  <si>
    <r>
      <t>　　</t>
    </r>
    <r>
      <rPr>
        <b/>
        <sz val="10"/>
        <color indexed="10"/>
        <rFont val="ＭＳ Ｐゴシック"/>
        <family val="3"/>
      </rPr>
      <t>計算内容が表示されます。</t>
    </r>
  </si>
  <si>
    <r>
      <t>　　翌月が自動的にセットされます。</t>
    </r>
    <r>
      <rPr>
        <sz val="8"/>
        <rFont val="ＭＳ Ｐゴシック"/>
        <family val="3"/>
      </rPr>
      <t>（計算ボタン押下時）</t>
    </r>
  </si>
  <si>
    <t>←　</t>
  </si>
  <si>
    <t>入力内容を全てクリアし、一から入力したい場合。</t>
  </si>
  <si>
    <t>第二退職金計算シミュレーション</t>
  </si>
  <si>
    <t>退職日（西暦）</t>
  </si>
  <si>
    <t>⑥退職日にはｼﾐｭﾚｰｼｮﾝしたい日付を yyyy/mm/dd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</si>
</sst>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0_ ;[Red]\-0\ "/>
    <numFmt numFmtId="181" formatCode="#,##0_ ;[Red]\-#,##0\ "/>
    <numFmt numFmtId="182" formatCode="[$-411]ggge&quot;年&quot;m&quot;月&quot;d&quot;日&quot;;@"/>
    <numFmt numFmtId="183" formatCode="[$-411]ggge&quot;年&quot;mm&quot;月&quot;dd&quot;日&quot;;@"/>
    <numFmt numFmtId="184" formatCode="0.00_ "/>
    <numFmt numFmtId="185" formatCode="0.000_ "/>
    <numFmt numFmtId="186" formatCode="[$-411]gggee&quot;年&quot;mm&quot;月&quot;;@"/>
    <numFmt numFmtId="187" formatCode="yyyy&quot;年&quot;m&quot;月&quot;;@"/>
    <numFmt numFmtId="188" formatCode="[$-411]ggge&quot;年&quot;m&quot;月&quot;;@"/>
    <numFmt numFmtId="189" formatCode="0.0000_ "/>
    <numFmt numFmtId="190" formatCode="#,##0.00000"/>
    <numFmt numFmtId="191" formatCode="#,##0.0000_ "/>
    <numFmt numFmtId="192" formatCode="yyyy&quot;年&quot;mm&quot;月&quot;;@"/>
    <numFmt numFmtId="193" formatCode="yyyy&quot;年&quot;mm&quot;月&quot;dd&quot;日&quot;;@"/>
    <numFmt numFmtId="194" formatCode="0&quot;ヶ月&quot;_ ;[Red]\-0\ "/>
    <numFmt numFmtId="195" formatCode="#,##0&quot;円&quot;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181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191" fontId="0" fillId="0" borderId="0" xfId="0" applyNumberFormat="1" applyAlignment="1">
      <alignment/>
    </xf>
    <xf numFmtId="191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2" fillId="33" borderId="12" xfId="0" applyFont="1" applyFill="1" applyBorder="1" applyAlignment="1">
      <alignment horizontal="center" vertical="center"/>
    </xf>
    <xf numFmtId="180" fontId="0" fillId="0" borderId="13" xfId="0" applyNumberFormat="1" applyFill="1" applyBorder="1" applyAlignment="1" applyProtection="1">
      <alignment/>
      <protection/>
    </xf>
    <xf numFmtId="181" fontId="0" fillId="0" borderId="0" xfId="0" applyNumberFormat="1" applyFill="1" applyBorder="1" applyAlignment="1" applyProtection="1">
      <alignment vertical="center"/>
      <protection/>
    </xf>
    <xf numFmtId="0" fontId="0" fillId="33" borderId="14" xfId="0" applyFill="1" applyBorder="1" applyAlignment="1">
      <alignment horizontal="center" vertical="center"/>
    </xf>
    <xf numFmtId="193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179" fontId="3" fillId="34" borderId="12" xfId="0" applyNumberFormat="1" applyFont="1" applyFill="1" applyBorder="1" applyAlignment="1" applyProtection="1">
      <alignment horizontal="right" vertical="center"/>
      <protection/>
    </xf>
    <xf numFmtId="194" fontId="3" fillId="34" borderId="12" xfId="0" applyNumberFormat="1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91" fontId="4" fillId="33" borderId="12" xfId="0" applyNumberFormat="1" applyFont="1" applyFill="1" applyBorder="1" applyAlignment="1">
      <alignment horizontal="center" vertical="center" wrapText="1"/>
    </xf>
    <xf numFmtId="192" fontId="0" fillId="0" borderId="20" xfId="0" applyNumberFormat="1" applyBorder="1" applyAlignment="1" applyProtection="1">
      <alignment horizontal="center" vertical="center"/>
      <protection locked="0"/>
    </xf>
    <xf numFmtId="192" fontId="0" fillId="0" borderId="12" xfId="0" applyNumberFormat="1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80" fontId="0" fillId="35" borderId="19" xfId="0" applyNumberFormat="1" applyFont="1" applyFill="1" applyBorder="1" applyAlignment="1" applyProtection="1">
      <alignment vertical="center"/>
      <protection locked="0"/>
    </xf>
    <xf numFmtId="181" fontId="0" fillId="35" borderId="19" xfId="0" applyNumberFormat="1" applyFont="1" applyFill="1" applyBorder="1" applyAlignment="1" applyProtection="1">
      <alignment vertical="center"/>
      <protection locked="0"/>
    </xf>
    <xf numFmtId="192" fontId="0" fillId="36" borderId="22" xfId="0" applyNumberFormat="1" applyFill="1" applyBorder="1" applyAlignment="1" applyProtection="1">
      <alignment horizontal="center" vertical="center"/>
      <protection locked="0"/>
    </xf>
    <xf numFmtId="192" fontId="0" fillId="0" borderId="23" xfId="0" applyNumberFormat="1" applyBorder="1" applyAlignment="1" applyProtection="1">
      <alignment horizontal="center" vertical="center"/>
      <protection locked="0"/>
    </xf>
    <xf numFmtId="192" fontId="0" fillId="36" borderId="10" xfId="0" applyNumberFormat="1" applyFill="1" applyBorder="1" applyAlignment="1" applyProtection="1">
      <alignment horizontal="center" vertical="center"/>
      <protection locked="0"/>
    </xf>
    <xf numFmtId="180" fontId="0" fillId="36" borderId="19" xfId="0" applyNumberFormat="1" applyFont="1" applyFill="1" applyBorder="1" applyAlignment="1" applyProtection="1">
      <alignment vertical="center"/>
      <protection locked="0"/>
    </xf>
    <xf numFmtId="179" fontId="0" fillId="0" borderId="24" xfId="0" applyNumberFormat="1" applyBorder="1" applyAlignment="1" applyProtection="1">
      <alignment vertical="center"/>
      <protection locked="0"/>
    </xf>
    <xf numFmtId="0" fontId="2" fillId="36" borderId="25" xfId="0" applyFont="1" applyFill="1" applyBorder="1" applyAlignment="1">
      <alignment vertical="center"/>
    </xf>
    <xf numFmtId="0" fontId="2" fillId="36" borderId="26" xfId="0" applyFont="1" applyFill="1" applyBorder="1" applyAlignment="1">
      <alignment vertical="center"/>
    </xf>
    <xf numFmtId="0" fontId="2" fillId="36" borderId="26" xfId="0" applyFont="1" applyFill="1" applyBorder="1" applyAlignment="1">
      <alignment horizontal="left" vertical="center"/>
    </xf>
    <xf numFmtId="0" fontId="2" fillId="36" borderId="27" xfId="0" applyFont="1" applyFill="1" applyBorder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2" fillId="36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91" fontId="0" fillId="3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192" fontId="0" fillId="0" borderId="12" xfId="0" applyNumberFormat="1" applyBorder="1" applyAlignment="1" applyProtection="1">
      <alignment vertical="center" wrapText="1"/>
      <protection/>
    </xf>
    <xf numFmtId="189" fontId="0" fillId="0" borderId="12" xfId="0" applyNumberFormat="1" applyBorder="1" applyAlignment="1" applyProtection="1">
      <alignment vertical="center" wrapText="1"/>
      <protection/>
    </xf>
    <xf numFmtId="192" fontId="0" fillId="0" borderId="0" xfId="0" applyNumberFormat="1" applyAlignment="1" applyProtection="1">
      <alignment vertical="center" wrapText="1"/>
      <protection/>
    </xf>
    <xf numFmtId="189" fontId="0" fillId="0" borderId="0" xfId="0" applyNumberFormat="1" applyAlignment="1" applyProtection="1">
      <alignment vertical="center" wrapText="1"/>
      <protection/>
    </xf>
    <xf numFmtId="0" fontId="45" fillId="0" borderId="12" xfId="0" applyFont="1" applyBorder="1" applyAlignment="1" applyProtection="1">
      <alignment vertical="center" wrapText="1"/>
      <protection/>
    </xf>
    <xf numFmtId="181" fontId="0" fillId="37" borderId="12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181" fontId="0" fillId="37" borderId="10" xfId="0" applyNumberFormat="1" applyFont="1" applyFill="1" applyBorder="1" applyAlignment="1" applyProtection="1">
      <alignment horizontal="right" vertical="center"/>
      <protection/>
    </xf>
    <xf numFmtId="181" fontId="0" fillId="37" borderId="1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95" fontId="3" fillId="37" borderId="25" xfId="0" applyNumberFormat="1" applyFont="1" applyFill="1" applyBorder="1" applyAlignment="1" applyProtection="1">
      <alignment horizontal="right" vertical="center"/>
      <protection/>
    </xf>
    <xf numFmtId="195" fontId="3" fillId="37" borderId="27" xfId="0" applyNumberFormat="1" applyFont="1" applyFill="1" applyBorder="1" applyAlignment="1" applyProtection="1">
      <alignment horizontal="right" vertical="center"/>
      <protection/>
    </xf>
    <xf numFmtId="189" fontId="3" fillId="34" borderId="10" xfId="0" applyNumberFormat="1" applyFont="1" applyFill="1" applyBorder="1" applyAlignment="1" applyProtection="1">
      <alignment horizontal="center" vertical="center"/>
      <protection/>
    </xf>
    <xf numFmtId="189" fontId="3" fillId="34" borderId="19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 quotePrefix="1">
      <alignment horizontal="right" vertical="center"/>
    </xf>
    <xf numFmtId="0" fontId="0" fillId="0" borderId="26" xfId="0" applyBorder="1" applyAlignment="1">
      <alignment horizontal="right" vertical="center"/>
    </xf>
    <xf numFmtId="179" fontId="3" fillId="34" borderId="10" xfId="0" applyNumberFormat="1" applyFont="1" applyFill="1" applyBorder="1" applyAlignment="1" applyProtection="1">
      <alignment horizontal="right" vertical="center"/>
      <protection/>
    </xf>
    <xf numFmtId="179" fontId="3" fillId="34" borderId="19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32</xdr:row>
      <xdr:rowOff>57150</xdr:rowOff>
    </xdr:from>
    <xdr:to>
      <xdr:col>1</xdr:col>
      <xdr:colOff>876300</xdr:colOff>
      <xdr:row>33</xdr:row>
      <xdr:rowOff>85725</xdr:rowOff>
    </xdr:to>
    <xdr:sp>
      <xdr:nvSpPr>
        <xdr:cNvPr id="1" name="上矢印 1"/>
        <xdr:cNvSpPr>
          <a:spLocks/>
        </xdr:cNvSpPr>
      </xdr:nvSpPr>
      <xdr:spPr>
        <a:xfrm>
          <a:off x="714375" y="6105525"/>
          <a:ext cx="485775" cy="200025"/>
        </a:xfrm>
        <a:prstGeom prst="up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66675</xdr:rowOff>
    </xdr:from>
    <xdr:to>
      <xdr:col>2</xdr:col>
      <xdr:colOff>495300</xdr:colOff>
      <xdr:row>33</xdr:row>
      <xdr:rowOff>95250</xdr:rowOff>
    </xdr:to>
    <xdr:sp>
      <xdr:nvSpPr>
        <xdr:cNvPr id="2" name="上矢印 2"/>
        <xdr:cNvSpPr>
          <a:spLocks/>
        </xdr:cNvSpPr>
      </xdr:nvSpPr>
      <xdr:spPr>
        <a:xfrm>
          <a:off x="1504950" y="6115050"/>
          <a:ext cx="485775" cy="200025"/>
        </a:xfrm>
        <a:prstGeom prst="up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152400</xdr:rowOff>
    </xdr:from>
    <xdr:to>
      <xdr:col>2</xdr:col>
      <xdr:colOff>733425</xdr:colOff>
      <xdr:row>35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9575" y="6372225"/>
          <a:ext cx="1819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YYYY/MM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の形式で入力</a:t>
          </a:r>
        </a:p>
      </xdr:txBody>
    </xdr:sp>
    <xdr:clientData/>
  </xdr:twoCellAnchor>
  <xdr:twoCellAnchor>
    <xdr:from>
      <xdr:col>2</xdr:col>
      <xdr:colOff>752475</xdr:colOff>
      <xdr:row>32</xdr:row>
      <xdr:rowOff>66675</xdr:rowOff>
    </xdr:from>
    <xdr:to>
      <xdr:col>2</xdr:col>
      <xdr:colOff>1171575</xdr:colOff>
      <xdr:row>35</xdr:row>
      <xdr:rowOff>142875</xdr:rowOff>
    </xdr:to>
    <xdr:sp>
      <xdr:nvSpPr>
        <xdr:cNvPr id="4" name="上矢印 4"/>
        <xdr:cNvSpPr>
          <a:spLocks/>
        </xdr:cNvSpPr>
      </xdr:nvSpPr>
      <xdr:spPr>
        <a:xfrm>
          <a:off x="2247900" y="6115050"/>
          <a:ext cx="419100" cy="590550"/>
        </a:xfrm>
        <a:prstGeom prst="upArrow">
          <a:avLst>
            <a:gd name="adj" fmla="val -2983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19050</xdr:rowOff>
    </xdr:from>
    <xdr:to>
      <xdr:col>3</xdr:col>
      <xdr:colOff>695325</xdr:colOff>
      <xdr:row>37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543050" y="6753225"/>
          <a:ext cx="1819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最後は、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9999/12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</a:p>
      </xdr:txBody>
    </xdr:sp>
    <xdr:clientData/>
  </xdr:twoCellAnchor>
  <xdr:twoCellAnchor>
    <xdr:from>
      <xdr:col>3</xdr:col>
      <xdr:colOff>180975</xdr:colOff>
      <xdr:row>32</xdr:row>
      <xdr:rowOff>57150</xdr:rowOff>
    </xdr:from>
    <xdr:to>
      <xdr:col>3</xdr:col>
      <xdr:colOff>666750</xdr:colOff>
      <xdr:row>33</xdr:row>
      <xdr:rowOff>85725</xdr:rowOff>
    </xdr:to>
    <xdr:sp>
      <xdr:nvSpPr>
        <xdr:cNvPr id="6" name="上矢印 6"/>
        <xdr:cNvSpPr>
          <a:spLocks/>
        </xdr:cNvSpPr>
      </xdr:nvSpPr>
      <xdr:spPr>
        <a:xfrm>
          <a:off x="2847975" y="6105525"/>
          <a:ext cx="485775" cy="200025"/>
        </a:xfrm>
        <a:prstGeom prst="up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5</xdr:col>
      <xdr:colOff>561975</xdr:colOff>
      <xdr:row>35</xdr:row>
      <xdr:rowOff>85725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667000" y="6391275"/>
          <a:ext cx="1981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未加入期間は、０を入力</a:t>
          </a:r>
        </a:p>
      </xdr:txBody>
    </xdr:sp>
    <xdr:clientData/>
  </xdr:twoCellAnchor>
  <xdr:twoCellAnchor>
    <xdr:from>
      <xdr:col>5</xdr:col>
      <xdr:colOff>161925</xdr:colOff>
      <xdr:row>7</xdr:row>
      <xdr:rowOff>9525</xdr:rowOff>
    </xdr:from>
    <xdr:to>
      <xdr:col>5</xdr:col>
      <xdr:colOff>647700</xdr:colOff>
      <xdr:row>10</xdr:row>
      <xdr:rowOff>19050</xdr:rowOff>
    </xdr:to>
    <xdr:sp>
      <xdr:nvSpPr>
        <xdr:cNvPr id="8" name="上矢印 8"/>
        <xdr:cNvSpPr>
          <a:spLocks/>
        </xdr:cNvSpPr>
      </xdr:nvSpPr>
      <xdr:spPr>
        <a:xfrm>
          <a:off x="4248150" y="1619250"/>
          <a:ext cx="485775" cy="581025"/>
        </a:xfrm>
        <a:prstGeom prst="upArrow">
          <a:avLst>
            <a:gd name="adj" fmla="val -6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7</xdr:col>
      <xdr:colOff>190500</xdr:colOff>
      <xdr:row>7</xdr:row>
      <xdr:rowOff>19050</xdr:rowOff>
    </xdr:from>
    <xdr:to>
      <xdr:col>7</xdr:col>
      <xdr:colOff>676275</xdr:colOff>
      <xdr:row>10</xdr:row>
      <xdr:rowOff>28575</xdr:rowOff>
    </xdr:to>
    <xdr:sp>
      <xdr:nvSpPr>
        <xdr:cNvPr id="9" name="上矢印 9"/>
        <xdr:cNvSpPr>
          <a:spLocks/>
        </xdr:cNvSpPr>
      </xdr:nvSpPr>
      <xdr:spPr>
        <a:xfrm>
          <a:off x="5229225" y="1628775"/>
          <a:ext cx="485775" cy="581025"/>
        </a:xfrm>
        <a:prstGeom prst="upArrow">
          <a:avLst>
            <a:gd name="adj" fmla="val -6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 editAs="oneCell">
    <xdr:from>
      <xdr:col>12</xdr:col>
      <xdr:colOff>742950</xdr:colOff>
      <xdr:row>32</xdr:row>
      <xdr:rowOff>38100</xdr:rowOff>
    </xdr:from>
    <xdr:to>
      <xdr:col>12</xdr:col>
      <xdr:colOff>3162300</xdr:colOff>
      <xdr:row>37</xdr:row>
      <xdr:rowOff>104775</xdr:rowOff>
    </xdr:to>
    <xdr:pic>
      <xdr:nvPicPr>
        <xdr:cNvPr id="10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086475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35"/>
  <sheetViews>
    <sheetView showGridLines="0" tabSelected="1" zoomScalePageLayoutView="0" workbookViewId="0" topLeftCell="A1">
      <selection activeCell="B1" sqref="B1:M1"/>
    </sheetView>
  </sheetViews>
  <sheetFormatPr defaultColWidth="9.00390625" defaultRowHeight="13.5"/>
  <cols>
    <col min="1" max="1" width="4.25390625" style="0" customWidth="1"/>
    <col min="2" max="3" width="15.375" style="2" customWidth="1"/>
    <col min="4" max="4" width="12.50390625" style="0" customWidth="1"/>
    <col min="5" max="5" width="6.125" style="0" customWidth="1"/>
    <col min="6" max="6" width="8.75390625" style="0" customWidth="1"/>
    <col min="7" max="7" width="3.75390625" style="0" customWidth="1"/>
    <col min="8" max="8" width="11.875" style="0" customWidth="1"/>
    <col min="9" max="9" width="3.875" style="0" customWidth="1"/>
    <col min="10" max="10" width="8.375" style="0" customWidth="1"/>
    <col min="11" max="11" width="9.375" style="6" customWidth="1"/>
    <col min="12" max="12" width="2.00390625" style="0" customWidth="1"/>
    <col min="13" max="13" width="42.00390625" style="0" customWidth="1"/>
    <col min="14" max="14" width="2.375" style="0" customWidth="1"/>
  </cols>
  <sheetData>
    <row r="1" spans="2:13" s="39" customFormat="1" ht="49.5" customHeight="1">
      <c r="B1" s="62" t="s">
        <v>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6.5" customHeight="1"/>
    <row r="3" ht="13.5">
      <c r="B3" s="14" t="s">
        <v>22</v>
      </c>
    </row>
    <row r="5" spans="2:11" s="1" customFormat="1" ht="13.5">
      <c r="B5" s="56" t="s">
        <v>2</v>
      </c>
      <c r="C5" s="57">
        <f>ROUNDDOWN((E6+H6)*J6,0)</f>
        <v>0</v>
      </c>
      <c r="D5" s="63" t="s">
        <v>19</v>
      </c>
      <c r="E5" s="55" t="s">
        <v>17</v>
      </c>
      <c r="F5" s="55"/>
      <c r="G5" s="67" t="s">
        <v>16</v>
      </c>
      <c r="H5" s="9" t="s">
        <v>3</v>
      </c>
      <c r="I5" s="68" t="s">
        <v>18</v>
      </c>
      <c r="J5" s="55" t="s">
        <v>4</v>
      </c>
      <c r="K5" s="55"/>
    </row>
    <row r="6" spans="2:11" s="1" customFormat="1" ht="13.5">
      <c r="B6" s="56"/>
      <c r="C6" s="58"/>
      <c r="D6" s="64"/>
      <c r="E6" s="65">
        <f>SUM(F13:G32)</f>
        <v>0</v>
      </c>
      <c r="F6" s="66"/>
      <c r="G6" s="68"/>
      <c r="H6" s="18">
        <f>SUM(H13:H32)</f>
        <v>0</v>
      </c>
      <c r="I6" s="68"/>
      <c r="J6" s="59">
        <f>F_Get乗率(C8)</f>
        <v>0</v>
      </c>
      <c r="K6" s="60"/>
    </row>
    <row r="7" ht="6.75" customHeight="1"/>
    <row r="8" spans="2:4" ht="13.5">
      <c r="B8" s="3" t="s">
        <v>20</v>
      </c>
      <c r="C8" s="19">
        <f>SUM(E13:E32)</f>
        <v>0</v>
      </c>
      <c r="D8" s="10"/>
    </row>
    <row r="9" ht="6.75" customHeight="1" thickBot="1">
      <c r="D9" s="4"/>
    </row>
    <row r="10" spans="2:13" s="1" customFormat="1" ht="24.75" customHeight="1" thickBot="1">
      <c r="B10" s="12" t="s">
        <v>43</v>
      </c>
      <c r="C10" s="13"/>
      <c r="D10" s="11"/>
      <c r="K10" s="7"/>
      <c r="L10" s="37" t="s">
        <v>40</v>
      </c>
      <c r="M10" s="38" t="s">
        <v>41</v>
      </c>
    </row>
    <row r="11" spans="8:9" ht="7.5" customHeight="1" thickBot="1">
      <c r="H11" s="5"/>
      <c r="I11" s="8"/>
    </row>
    <row r="12" spans="2:13" s="1" customFormat="1" ht="25.5" customHeight="1">
      <c r="B12" s="15" t="s">
        <v>24</v>
      </c>
      <c r="C12" s="16" t="s">
        <v>25</v>
      </c>
      <c r="D12" s="17" t="s">
        <v>21</v>
      </c>
      <c r="E12" s="20" t="s">
        <v>1</v>
      </c>
      <c r="F12" s="51" t="s">
        <v>7</v>
      </c>
      <c r="G12" s="52"/>
      <c r="H12" s="21" t="s">
        <v>5</v>
      </c>
      <c r="I12" s="61" t="s">
        <v>6</v>
      </c>
      <c r="J12" s="52"/>
      <c r="K12" s="22" t="s">
        <v>23</v>
      </c>
      <c r="M12" s="1" t="s">
        <v>35</v>
      </c>
    </row>
    <row r="13" spans="1:13" s="1" customFormat="1" ht="14.25" thickBot="1">
      <c r="A13" s="1">
        <v>1</v>
      </c>
      <c r="B13" s="23"/>
      <c r="C13" s="24"/>
      <c r="D13" s="25"/>
      <c r="E13" s="26"/>
      <c r="F13" s="50">
        <f>IF(E13="","",D13*E13)</f>
      </c>
      <c r="G13" s="50"/>
      <c r="H13" s="27"/>
      <c r="I13" s="53">
        <f>IF(E13="","",F13+H13)</f>
      </c>
      <c r="J13" s="54"/>
      <c r="K13" s="40">
        <f>IF(E13="","",F_Get利息付与率(B13))</f>
      </c>
      <c r="M13" s="33" t="s">
        <v>27</v>
      </c>
    </row>
    <row r="14" spans="1:13" s="1" customFormat="1" ht="13.5">
      <c r="A14" s="1">
        <f>A13+1</f>
        <v>2</v>
      </c>
      <c r="B14" s="28"/>
      <c r="C14" s="29"/>
      <c r="D14" s="25"/>
      <c r="E14" s="26"/>
      <c r="F14" s="50">
        <f aca="true" t="shared" si="0" ref="F14:F32">IF(E14="","",D14*E14)</f>
      </c>
      <c r="G14" s="50"/>
      <c r="H14" s="27"/>
      <c r="I14" s="53">
        <f aca="true" t="shared" si="1" ref="I14:I32">IF(E14="","",F14+H14)</f>
      </c>
      <c r="J14" s="54"/>
      <c r="K14" s="40">
        <f aca="true" t="shared" si="2" ref="K14:K32">IF(E14="","",F_Get利息付与率(B14))</f>
      </c>
      <c r="M14" s="34" t="s">
        <v>26</v>
      </c>
    </row>
    <row r="15" spans="1:13" s="1" customFormat="1" ht="13.5">
      <c r="A15" s="1">
        <f aca="true" t="shared" si="3" ref="A15:A32">A14+1</f>
        <v>3</v>
      </c>
      <c r="B15" s="30"/>
      <c r="C15" s="29"/>
      <c r="D15" s="25"/>
      <c r="E15" s="26"/>
      <c r="F15" s="50">
        <f t="shared" si="0"/>
      </c>
      <c r="G15" s="50"/>
      <c r="H15" s="27"/>
      <c r="I15" s="53">
        <f t="shared" si="1"/>
      </c>
      <c r="J15" s="54"/>
      <c r="K15" s="40">
        <f t="shared" si="2"/>
      </c>
      <c r="M15" s="34"/>
    </row>
    <row r="16" spans="1:13" s="1" customFormat="1" ht="13.5">
      <c r="A16" s="1">
        <f t="shared" si="3"/>
        <v>4</v>
      </c>
      <c r="B16" s="30"/>
      <c r="C16" s="29"/>
      <c r="D16" s="25"/>
      <c r="E16" s="26"/>
      <c r="F16" s="50">
        <f t="shared" si="0"/>
      </c>
      <c r="G16" s="50"/>
      <c r="H16" s="27"/>
      <c r="I16" s="53">
        <f t="shared" si="1"/>
      </c>
      <c r="J16" s="54"/>
      <c r="K16" s="40"/>
      <c r="M16" s="34" t="s">
        <v>28</v>
      </c>
    </row>
    <row r="17" spans="1:13" s="1" customFormat="1" ht="13.5">
      <c r="A17" s="1">
        <f t="shared" si="3"/>
        <v>5</v>
      </c>
      <c r="B17" s="30"/>
      <c r="C17" s="29"/>
      <c r="D17" s="25"/>
      <c r="E17" s="26"/>
      <c r="F17" s="50">
        <f t="shared" si="0"/>
      </c>
      <c r="G17" s="50"/>
      <c r="H17" s="27"/>
      <c r="I17" s="53">
        <f t="shared" si="1"/>
      </c>
      <c r="J17" s="54"/>
      <c r="K17" s="40">
        <f t="shared" si="2"/>
      </c>
      <c r="M17" s="34" t="s">
        <v>29</v>
      </c>
    </row>
    <row r="18" spans="1:13" s="1" customFormat="1" ht="13.5">
      <c r="A18" s="1">
        <f t="shared" si="3"/>
        <v>6</v>
      </c>
      <c r="B18" s="30"/>
      <c r="C18" s="29"/>
      <c r="D18" s="25"/>
      <c r="E18" s="26"/>
      <c r="F18" s="50">
        <f t="shared" si="0"/>
      </c>
      <c r="G18" s="50"/>
      <c r="H18" s="27"/>
      <c r="I18" s="53">
        <f t="shared" si="1"/>
      </c>
      <c r="J18" s="54"/>
      <c r="K18" s="40">
        <f t="shared" si="2"/>
      </c>
      <c r="M18" s="34"/>
    </row>
    <row r="19" spans="1:13" s="1" customFormat="1" ht="13.5">
      <c r="A19" s="1">
        <f t="shared" si="3"/>
        <v>7</v>
      </c>
      <c r="B19" s="30"/>
      <c r="C19" s="29"/>
      <c r="D19" s="25"/>
      <c r="E19" s="26"/>
      <c r="F19" s="50">
        <f t="shared" si="0"/>
      </c>
      <c r="G19" s="50"/>
      <c r="H19" s="27"/>
      <c r="I19" s="53">
        <f t="shared" si="1"/>
      </c>
      <c r="J19" s="54"/>
      <c r="K19" s="40">
        <f t="shared" si="2"/>
      </c>
      <c r="M19" s="34" t="s">
        <v>30</v>
      </c>
    </row>
    <row r="20" spans="1:13" s="1" customFormat="1" ht="13.5">
      <c r="A20" s="1">
        <f t="shared" si="3"/>
        <v>8</v>
      </c>
      <c r="B20" s="30"/>
      <c r="C20" s="29"/>
      <c r="D20" s="25"/>
      <c r="E20" s="31"/>
      <c r="F20" s="50">
        <f t="shared" si="0"/>
      </c>
      <c r="G20" s="50"/>
      <c r="H20" s="27"/>
      <c r="I20" s="53">
        <f t="shared" si="1"/>
      </c>
      <c r="J20" s="54"/>
      <c r="K20" s="40">
        <f t="shared" si="2"/>
      </c>
      <c r="M20" s="34" t="s">
        <v>31</v>
      </c>
    </row>
    <row r="21" spans="1:13" s="1" customFormat="1" ht="13.5">
      <c r="A21" s="1">
        <f t="shared" si="3"/>
        <v>9</v>
      </c>
      <c r="B21" s="30"/>
      <c r="C21" s="29"/>
      <c r="D21" s="25"/>
      <c r="E21" s="26"/>
      <c r="F21" s="50">
        <f t="shared" si="0"/>
      </c>
      <c r="G21" s="50"/>
      <c r="H21" s="27"/>
      <c r="I21" s="53">
        <f t="shared" si="1"/>
      </c>
      <c r="J21" s="54"/>
      <c r="K21" s="40">
        <f t="shared" si="2"/>
      </c>
      <c r="M21" s="34"/>
    </row>
    <row r="22" spans="1:13" s="1" customFormat="1" ht="13.5">
      <c r="A22" s="1">
        <f t="shared" si="3"/>
        <v>10</v>
      </c>
      <c r="B22" s="30"/>
      <c r="C22" s="29"/>
      <c r="D22" s="25"/>
      <c r="E22" s="26"/>
      <c r="F22" s="50">
        <f t="shared" si="0"/>
      </c>
      <c r="G22" s="50"/>
      <c r="H22" s="27"/>
      <c r="I22" s="53">
        <f t="shared" si="1"/>
      </c>
      <c r="J22" s="54"/>
      <c r="K22" s="40">
        <f t="shared" si="2"/>
      </c>
      <c r="M22" s="34" t="s">
        <v>32</v>
      </c>
    </row>
    <row r="23" spans="1:13" s="1" customFormat="1" ht="13.5">
      <c r="A23" s="1">
        <f t="shared" si="3"/>
        <v>11</v>
      </c>
      <c r="B23" s="30"/>
      <c r="C23" s="29"/>
      <c r="D23" s="25"/>
      <c r="E23" s="26"/>
      <c r="F23" s="50">
        <f t="shared" si="0"/>
      </c>
      <c r="G23" s="50"/>
      <c r="H23" s="27"/>
      <c r="I23" s="53">
        <f t="shared" si="1"/>
      </c>
      <c r="J23" s="54"/>
      <c r="K23" s="40">
        <f t="shared" si="2"/>
      </c>
      <c r="M23" s="34" t="s">
        <v>39</v>
      </c>
    </row>
    <row r="24" spans="1:13" s="1" customFormat="1" ht="13.5">
      <c r="A24" s="1">
        <f t="shared" si="3"/>
        <v>12</v>
      </c>
      <c r="B24" s="30"/>
      <c r="C24" s="29"/>
      <c r="D24" s="25"/>
      <c r="E24" s="26"/>
      <c r="F24" s="50">
        <f t="shared" si="0"/>
      </c>
      <c r="G24" s="50"/>
      <c r="H24" s="27"/>
      <c r="I24" s="53">
        <f t="shared" si="1"/>
      </c>
      <c r="J24" s="54"/>
      <c r="K24" s="40">
        <f t="shared" si="2"/>
      </c>
      <c r="M24" s="34"/>
    </row>
    <row r="25" spans="1:13" s="1" customFormat="1" ht="13.5">
      <c r="A25" s="1">
        <f t="shared" si="3"/>
        <v>13</v>
      </c>
      <c r="B25" s="30"/>
      <c r="C25" s="29"/>
      <c r="D25" s="25"/>
      <c r="E25" s="26"/>
      <c r="F25" s="50">
        <f t="shared" si="0"/>
      </c>
      <c r="G25" s="50"/>
      <c r="H25" s="27"/>
      <c r="I25" s="53">
        <f t="shared" si="1"/>
      </c>
      <c r="J25" s="54"/>
      <c r="K25" s="40">
        <f t="shared" si="2"/>
      </c>
      <c r="M25" s="34" t="s">
        <v>33</v>
      </c>
    </row>
    <row r="26" spans="1:13" s="1" customFormat="1" ht="13.5">
      <c r="A26" s="1">
        <f t="shared" si="3"/>
        <v>14</v>
      </c>
      <c r="B26" s="30"/>
      <c r="C26" s="29"/>
      <c r="D26" s="25"/>
      <c r="E26" s="26"/>
      <c r="F26" s="50">
        <f t="shared" si="0"/>
      </c>
      <c r="G26" s="50"/>
      <c r="H26" s="27"/>
      <c r="I26" s="53">
        <f t="shared" si="1"/>
      </c>
      <c r="J26" s="54"/>
      <c r="K26" s="40">
        <f t="shared" si="2"/>
      </c>
      <c r="M26" s="34"/>
    </row>
    <row r="27" spans="1:13" s="1" customFormat="1" ht="13.5">
      <c r="A27" s="1">
        <f t="shared" si="3"/>
        <v>15</v>
      </c>
      <c r="B27" s="30"/>
      <c r="C27" s="29"/>
      <c r="D27" s="25"/>
      <c r="E27" s="26"/>
      <c r="F27" s="50">
        <f t="shared" si="0"/>
      </c>
      <c r="G27" s="50"/>
      <c r="H27" s="27"/>
      <c r="I27" s="53">
        <f t="shared" si="1"/>
      </c>
      <c r="J27" s="54"/>
      <c r="K27" s="40">
        <f t="shared" si="2"/>
      </c>
      <c r="M27" s="34" t="s">
        <v>44</v>
      </c>
    </row>
    <row r="28" spans="1:13" s="1" customFormat="1" ht="13.5">
      <c r="A28" s="1">
        <f t="shared" si="3"/>
        <v>16</v>
      </c>
      <c r="B28" s="30"/>
      <c r="C28" s="29"/>
      <c r="D28" s="25"/>
      <c r="E28" s="26"/>
      <c r="F28" s="50">
        <f t="shared" si="0"/>
      </c>
      <c r="G28" s="50"/>
      <c r="H28" s="27"/>
      <c r="I28" s="53">
        <f t="shared" si="1"/>
      </c>
      <c r="J28" s="54"/>
      <c r="K28" s="40">
        <f t="shared" si="2"/>
      </c>
      <c r="M28" s="34" t="s">
        <v>34</v>
      </c>
    </row>
    <row r="29" spans="1:13" s="1" customFormat="1" ht="13.5">
      <c r="A29" s="1">
        <f t="shared" si="3"/>
        <v>17</v>
      </c>
      <c r="B29" s="30"/>
      <c r="C29" s="29"/>
      <c r="D29" s="25"/>
      <c r="E29" s="26"/>
      <c r="F29" s="50">
        <f t="shared" si="0"/>
      </c>
      <c r="G29" s="50"/>
      <c r="H29" s="27"/>
      <c r="I29" s="53">
        <f t="shared" si="1"/>
      </c>
      <c r="J29" s="54"/>
      <c r="K29" s="40">
        <f t="shared" si="2"/>
      </c>
      <c r="M29" s="34" t="s">
        <v>37</v>
      </c>
    </row>
    <row r="30" spans="1:13" s="1" customFormat="1" ht="13.5">
      <c r="A30" s="1">
        <f t="shared" si="3"/>
        <v>18</v>
      </c>
      <c r="B30" s="30"/>
      <c r="C30" s="29"/>
      <c r="D30" s="25"/>
      <c r="E30" s="26"/>
      <c r="F30" s="50">
        <f t="shared" si="0"/>
      </c>
      <c r="G30" s="50"/>
      <c r="H30" s="27"/>
      <c r="I30" s="53">
        <f t="shared" si="1"/>
      </c>
      <c r="J30" s="54"/>
      <c r="K30" s="40">
        <f t="shared" si="2"/>
      </c>
      <c r="M30" s="35" t="s">
        <v>36</v>
      </c>
    </row>
    <row r="31" spans="1:13" s="1" customFormat="1" ht="13.5">
      <c r="A31" s="1">
        <f t="shared" si="3"/>
        <v>19</v>
      </c>
      <c r="B31" s="30"/>
      <c r="C31" s="29"/>
      <c r="D31" s="25"/>
      <c r="E31" s="26"/>
      <c r="F31" s="50">
        <f t="shared" si="0"/>
      </c>
      <c r="G31" s="50"/>
      <c r="H31" s="27"/>
      <c r="I31" s="53">
        <f t="shared" si="1"/>
      </c>
      <c r="J31" s="54"/>
      <c r="K31" s="40">
        <f t="shared" si="2"/>
      </c>
      <c r="M31" s="35" t="s">
        <v>38</v>
      </c>
    </row>
    <row r="32" spans="1:13" s="1" customFormat="1" ht="14.25" thickBot="1">
      <c r="A32" s="1">
        <f t="shared" si="3"/>
        <v>20</v>
      </c>
      <c r="B32" s="30"/>
      <c r="C32" s="23"/>
      <c r="D32" s="32"/>
      <c r="E32" s="26"/>
      <c r="F32" s="50">
        <f t="shared" si="0"/>
      </c>
      <c r="G32" s="50"/>
      <c r="H32" s="27"/>
      <c r="I32" s="53">
        <f t="shared" si="1"/>
      </c>
      <c r="J32" s="54"/>
      <c r="K32" s="40">
        <f t="shared" si="2"/>
      </c>
      <c r="M32" s="36"/>
    </row>
    <row r="33" ht="13.5"/>
    <row r="34" ht="13.5"/>
    <row r="35" spans="2:3" ht="13.5">
      <c r="B35" s="69"/>
      <c r="C35" s="69"/>
    </row>
    <row r="36" ht="13.5"/>
    <row r="37" ht="13.5"/>
  </sheetData>
  <sheetProtection/>
  <mergeCells count="53">
    <mergeCell ref="B35:C35"/>
    <mergeCell ref="I21:J21"/>
    <mergeCell ref="I23:J23"/>
    <mergeCell ref="I24:J24"/>
    <mergeCell ref="I25:J25"/>
    <mergeCell ref="I26:J26"/>
    <mergeCell ref="F28:G28"/>
    <mergeCell ref="F29:G29"/>
    <mergeCell ref="F30:G30"/>
    <mergeCell ref="F23:G23"/>
    <mergeCell ref="I22:J22"/>
    <mergeCell ref="B1:M1"/>
    <mergeCell ref="F20:G20"/>
    <mergeCell ref="F21:G21"/>
    <mergeCell ref="F22:G22"/>
    <mergeCell ref="D5:D6"/>
    <mergeCell ref="E5:F5"/>
    <mergeCell ref="E6:F6"/>
    <mergeCell ref="G5:G6"/>
    <mergeCell ref="I5:I6"/>
    <mergeCell ref="J5:K5"/>
    <mergeCell ref="B5:B6"/>
    <mergeCell ref="C5:C6"/>
    <mergeCell ref="I15:J15"/>
    <mergeCell ref="I17:J17"/>
    <mergeCell ref="I16:J16"/>
    <mergeCell ref="J6:K6"/>
    <mergeCell ref="I12:J12"/>
    <mergeCell ref="I13:J13"/>
    <mergeCell ref="I14:J14"/>
    <mergeCell ref="I31:J31"/>
    <mergeCell ref="I32:J32"/>
    <mergeCell ref="I27:J27"/>
    <mergeCell ref="I28:J28"/>
    <mergeCell ref="I29:J29"/>
    <mergeCell ref="I30:J30"/>
    <mergeCell ref="I19:J19"/>
    <mergeCell ref="I20:J20"/>
    <mergeCell ref="I18:J18"/>
    <mergeCell ref="F24:G24"/>
    <mergeCell ref="F25:G25"/>
    <mergeCell ref="F26:G26"/>
    <mergeCell ref="F27:G27"/>
    <mergeCell ref="F31:G31"/>
    <mergeCell ref="F32:G32"/>
    <mergeCell ref="F18:G18"/>
    <mergeCell ref="F19:G19"/>
    <mergeCell ref="F12:G12"/>
    <mergeCell ref="F13:G13"/>
    <mergeCell ref="F14:G14"/>
    <mergeCell ref="F15:G15"/>
    <mergeCell ref="F16:G16"/>
    <mergeCell ref="F17:G17"/>
  </mergeCells>
  <printOptions horizontalCentered="1"/>
  <pageMargins left="0.1968503937007874" right="0" top="0.3937007874015748" bottom="0.5905511811023623" header="0.3937007874015748" footer="0.31496062992125984"/>
  <pageSetup horizontalDpi="300" verticalDpi="300" orientation="landscape" paperSize="9" r:id="rId3"/>
  <headerFooter alignWithMargins="0">
    <oddHeader>&amp;R&amp;D</oddHeader>
    <oddFooter>&amp;L&amp;A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12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3" width="9.00390625" style="41" customWidth="1"/>
    <col min="4" max="4" width="2.50390625" style="41" customWidth="1"/>
    <col min="5" max="6" width="13.00390625" style="41" bestFit="1" customWidth="1"/>
    <col min="7" max="16384" width="9.00390625" style="41" customWidth="1"/>
  </cols>
  <sheetData>
    <row r="1" spans="1:7" ht="13.5" customHeight="1">
      <c r="A1" s="71" t="s">
        <v>10</v>
      </c>
      <c r="B1" s="71"/>
      <c r="C1" s="71"/>
      <c r="E1" s="70" t="s">
        <v>13</v>
      </c>
      <c r="F1" s="70"/>
      <c r="G1" s="70"/>
    </row>
    <row r="2" spans="1:7" s="43" customFormat="1" ht="27">
      <c r="A2" s="42" t="s">
        <v>11</v>
      </c>
      <c r="B2" s="42" t="s">
        <v>12</v>
      </c>
      <c r="C2" s="42" t="s">
        <v>8</v>
      </c>
      <c r="E2" s="42" t="s">
        <v>14</v>
      </c>
      <c r="F2" s="42" t="s">
        <v>15</v>
      </c>
      <c r="G2" s="42" t="s">
        <v>9</v>
      </c>
    </row>
    <row r="3" spans="1:7" ht="13.5">
      <c r="A3" s="44">
        <v>0</v>
      </c>
      <c r="B3" s="44">
        <v>11</v>
      </c>
      <c r="C3" s="44">
        <v>0</v>
      </c>
      <c r="E3" s="45">
        <v>38808</v>
      </c>
      <c r="F3" s="45">
        <v>40969</v>
      </c>
      <c r="G3" s="46">
        <v>0.002</v>
      </c>
    </row>
    <row r="4" spans="1:7" ht="13.5">
      <c r="A4" s="44">
        <v>12</v>
      </c>
      <c r="B4" s="44">
        <v>59</v>
      </c>
      <c r="C4" s="44">
        <v>1</v>
      </c>
      <c r="E4" s="45">
        <v>41000</v>
      </c>
      <c r="F4" s="45">
        <v>2958435</v>
      </c>
      <c r="G4" s="46">
        <v>0.0016</v>
      </c>
    </row>
    <row r="5" spans="1:7" ht="13.5">
      <c r="A5" s="44">
        <v>60</v>
      </c>
      <c r="B5" s="44">
        <v>119</v>
      </c>
      <c r="C5" s="44">
        <v>1.025</v>
      </c>
      <c r="E5" s="47"/>
      <c r="F5" s="47"/>
      <c r="G5" s="48"/>
    </row>
    <row r="6" spans="1:7" ht="13.5">
      <c r="A6" s="44">
        <v>120</v>
      </c>
      <c r="B6" s="44">
        <v>179</v>
      </c>
      <c r="C6" s="49">
        <v>1.025</v>
      </c>
      <c r="E6" s="47"/>
      <c r="F6" s="47"/>
      <c r="G6" s="48"/>
    </row>
    <row r="7" spans="1:7" ht="13.5">
      <c r="A7" s="44">
        <v>180</v>
      </c>
      <c r="B7" s="44">
        <v>239</v>
      </c>
      <c r="C7" s="49">
        <v>1.025</v>
      </c>
      <c r="E7" s="47"/>
      <c r="F7" s="47"/>
      <c r="G7" s="48"/>
    </row>
    <row r="8" spans="1:7" ht="13.5">
      <c r="A8" s="44">
        <v>240</v>
      </c>
      <c r="B8" s="44">
        <v>299</v>
      </c>
      <c r="C8" s="49">
        <v>1.025</v>
      </c>
      <c r="E8" s="47"/>
      <c r="F8" s="47"/>
      <c r="G8" s="48"/>
    </row>
    <row r="9" spans="1:7" ht="13.5">
      <c r="A9" s="44">
        <v>300</v>
      </c>
      <c r="B9" s="44">
        <v>359</v>
      </c>
      <c r="C9" s="49">
        <v>1.025</v>
      </c>
      <c r="E9" s="47"/>
      <c r="F9" s="47"/>
      <c r="G9" s="48"/>
    </row>
    <row r="10" spans="1:7" ht="13.5">
      <c r="A10" s="44">
        <v>360</v>
      </c>
      <c r="B10" s="44">
        <v>999</v>
      </c>
      <c r="C10" s="49">
        <v>1.025</v>
      </c>
      <c r="E10" s="47"/>
      <c r="F10" s="47"/>
      <c r="G10" s="48"/>
    </row>
    <row r="12" spans="1:3" ht="13.5">
      <c r="A12" s="41" t="s">
        <v>0</v>
      </c>
      <c r="B12" s="41" t="s">
        <v>0</v>
      </c>
      <c r="C12" s="41" t="s">
        <v>0</v>
      </c>
    </row>
  </sheetData>
  <sheetProtection password="CAAA" sheet="1" objects="1"/>
  <mergeCells count="2">
    <mergeCell ref="E1:G1"/>
    <mergeCell ref="A1:C1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PC-11</cp:lastModifiedBy>
  <cp:lastPrinted>2012-03-07T07:05:10Z</cp:lastPrinted>
  <dcterms:created xsi:type="dcterms:W3CDTF">1997-01-08T22:48:59Z</dcterms:created>
  <dcterms:modified xsi:type="dcterms:W3CDTF">2012-06-18T06:59:00Z</dcterms:modified>
  <cp:category/>
  <cp:version/>
  <cp:contentType/>
  <cp:contentStatus/>
</cp:coreProperties>
</file>